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viSol\Desktop\12-2021\"/>
    </mc:Choice>
  </mc:AlternateContent>
  <bookViews>
    <workbookView xWindow="0" yWindow="0" windowWidth="12780" windowHeight="3096" activeTab="1"/>
  </bookViews>
  <sheets>
    <sheet name="שער" sheetId="1" r:id="rId1"/>
    <sheet name="עלות כוללת לצורך השוואת הצעות" sheetId="3" r:id="rId2"/>
  </sheets>
  <definedNames>
    <definedName name="_xlnm.Print_Area" localSheetId="1">'עלות כוללת לצורך השוואת הצעות'!$A$1:$P$23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3" l="1"/>
  <c r="I12" i="3"/>
  <c r="O5" i="3"/>
  <c r="O6" i="3"/>
  <c r="O7" i="3"/>
  <c r="O8" i="3"/>
  <c r="O4" i="3"/>
  <c r="I14" i="3" l="1"/>
  <c r="O9" i="3"/>
  <c r="C16" i="3" s="1"/>
</calcChain>
</file>

<file path=xl/sharedStrings.xml><?xml version="1.0" encoding="utf-8"?>
<sst xmlns="http://schemas.openxmlformats.org/spreadsheetml/2006/main" count="48" uniqueCount="35">
  <si>
    <t>מזהה הפנייה לקבלת הצעות:</t>
  </si>
  <si>
    <t>נושא הפנייה לקבלת הצעות:</t>
  </si>
  <si>
    <t>שם הגוף המציע:</t>
  </si>
  <si>
    <t>תאריך:</t>
  </si>
  <si>
    <t>תאריך</t>
  </si>
  <si>
    <t>חתימה וחותמת</t>
  </si>
  <si>
    <t>עלות כוללת
(₪ לפני מע"מ)</t>
  </si>
  <si>
    <t>רכיב</t>
  </si>
  <si>
    <r>
      <rPr>
        <sz val="16"/>
        <color theme="1"/>
        <rFont val="Arial"/>
        <family val="2"/>
        <scheme val="minor"/>
      </rPr>
      <t>מדינת ישראל</t>
    </r>
    <r>
      <rPr>
        <sz val="11"/>
        <color theme="1"/>
        <rFont val="Arial"/>
        <family val="2"/>
        <charset val="177"/>
        <scheme val="minor"/>
      </rPr>
      <t xml:space="preserve">
</t>
    </r>
    <r>
      <rPr>
        <b/>
        <sz val="24"/>
        <color theme="1"/>
        <rFont val="Arial"/>
        <family val="2"/>
        <scheme val="minor"/>
      </rPr>
      <t>משרד המשפטים</t>
    </r>
    <r>
      <rPr>
        <b/>
        <sz val="20"/>
        <color theme="1"/>
        <rFont val="Arial"/>
        <family val="2"/>
        <scheme val="minor"/>
      </rPr>
      <t xml:space="preserve">
</t>
    </r>
    <r>
      <rPr>
        <sz val="16"/>
        <color theme="1"/>
        <rFont val="Arial"/>
        <family val="2"/>
        <scheme val="minor"/>
      </rPr>
      <t>אגף טכנולוגיות דיגיטליות ומידע</t>
    </r>
  </si>
  <si>
    <r>
      <t xml:space="preserve">מזהה הגוף המציע </t>
    </r>
    <r>
      <rPr>
        <sz val="12"/>
        <color theme="1"/>
        <rFont val="Arial"/>
        <family val="2"/>
        <scheme val="minor"/>
      </rPr>
      <t>(ח.פ/ח.צ/ע.מ וכדו')</t>
    </r>
  </si>
  <si>
    <t>חתימה וחותמת:</t>
  </si>
  <si>
    <t>שנה 1</t>
  </si>
  <si>
    <t>שנה 2</t>
  </si>
  <si>
    <t>שנה 3</t>
  </si>
  <si>
    <t>מחיר רכישה ליחידה
(דולר ארה"ב לפני מע"מ)</t>
  </si>
  <si>
    <t>מחיר תחזוקה שנתית ליחידה
(דולר ארה"ב לפני מע"מ)</t>
  </si>
  <si>
    <t>כמות שתרכש</t>
  </si>
  <si>
    <t>כמות שתתוחזק</t>
  </si>
  <si>
    <t>כמות יחידות שתרכש</t>
  </si>
  <si>
    <t>כמות יחידות שתתוחזק</t>
  </si>
  <si>
    <t>מכונה PSA-5000</t>
  </si>
  <si>
    <t>מכונה PSA-3000</t>
  </si>
  <si>
    <t>Concurrent meeting users</t>
  </si>
  <si>
    <t>Manage License Member</t>
  </si>
  <si>
    <t>SSLVPN License</t>
  </si>
  <si>
    <t>שעת מומחה</t>
  </si>
  <si>
    <t>יום הדרכה</t>
  </si>
  <si>
    <t>מחיר רכישה ליחידה
(₪ לפני מע"מ)</t>
  </si>
  <si>
    <t>עלות כוללת לצורך השוואת הצעות</t>
  </si>
  <si>
    <t>שם מלא</t>
  </si>
  <si>
    <t>שע"ח לצורך השוואה</t>
  </si>
  <si>
    <t>אספקה הטמעה ותחזוקה של מוצרי חברת Pulse Secure עבור משרד המשפטים</t>
  </si>
  <si>
    <t>שנה 4</t>
  </si>
  <si>
    <t>שנה 5</t>
  </si>
  <si>
    <t>12-2021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</si>
</sst>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₪&quot;\ * #,##0.00_ ;_ &quot;₪&quot;\ * \-#,##0.00_ ;_ &quot;₪&quot;\ * &quot;-&quot;??_ ;_ @_ "/>
    <numFmt numFmtId="43" formatCode="_ * #,##0.00_ ;_ * \-#,##0.00_ ;_ * &quot;-&quot;??_ ;_ @_ "/>
    <numFmt numFmtId="164" formatCode="_ [$₪-40D]\ * #,##0.00_ ;_ [$₪-40D]\ * \-#,##0.00_ ;_ [$₪-40D]\ * &quot;-&quot;??_ ;_ @_ "/>
    <numFmt numFmtId="165" formatCode="&quot;₪&quot;\ #,##0.00"/>
    <numFmt numFmtId="166" formatCode="[$$-409]#,##0.00"/>
    <numFmt numFmtId="167" formatCode="[$₪-40D]\ #,##0.00;[$₪-40D]\ \-#,##0.00"/>
  </numFmts>
  <fonts count="12" x14ac:knownFonts="1">
    <font>
      <sz val="11"/>
      <color theme="1"/>
      <name val="Arial"/>
      <family val="2"/>
      <charset val="177"/>
      <scheme val="minor"/>
    </font>
    <font>
      <sz val="10"/>
      <color rgb="FF000000"/>
      <name val="Times New Roman"/>
      <family val="1"/>
    </font>
    <font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David"/>
      <family val="2"/>
    </font>
    <font>
      <sz val="11"/>
      <color theme="1"/>
      <name val="Arial"/>
      <family val="2"/>
      <charset val="177"/>
      <scheme val="minor"/>
    </font>
    <font>
      <b/>
      <sz val="24"/>
      <color theme="1"/>
      <name val="Arial"/>
      <family val="2"/>
      <scheme val="minor"/>
    </font>
    <font>
      <sz val="12"/>
      <name val="Arial"/>
      <family val="2"/>
    </font>
    <font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164" fontId="7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top" wrapText="1" readingOrder="2"/>
    </xf>
    <xf numFmtId="0" fontId="2" fillId="0" borderId="0" xfId="0" applyFont="1" applyFill="1" applyBorder="1" applyAlignment="1">
      <alignment horizontal="center" vertical="top" wrapText="1" readingOrder="2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/>
    <xf numFmtId="0" fontId="11" fillId="2" borderId="2" xfId="0" applyFont="1" applyFill="1" applyBorder="1" applyAlignment="1" applyProtection="1">
      <alignment horizontal="right" vertical="top" wrapText="1"/>
    </xf>
    <xf numFmtId="49" fontId="11" fillId="0" borderId="2" xfId="0" applyNumberFormat="1" applyFont="1" applyFill="1" applyBorder="1" applyAlignment="1" applyProtection="1">
      <alignment horizontal="right" vertical="center" wrapText="1"/>
    </xf>
    <xf numFmtId="0" fontId="10" fillId="0" borderId="0" xfId="0" applyFont="1" applyFill="1" applyBorder="1" applyAlignment="1">
      <alignment vertical="top"/>
    </xf>
    <xf numFmtId="0" fontId="0" fillId="0" borderId="0" xfId="0" applyFill="1" applyBorder="1" applyAlignment="1" applyProtection="1">
      <alignment horizontal="right" vertical="top" wrapText="1"/>
      <protection locked="0"/>
    </xf>
    <xf numFmtId="14" fontId="11" fillId="0" borderId="2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>
      <alignment vertical="top"/>
    </xf>
    <xf numFmtId="49" fontId="11" fillId="0" borderId="2" xfId="0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5" fillId="2" borderId="1" xfId="0" applyFont="1" applyFill="1" applyBorder="1" applyAlignment="1">
      <alignment horizontal="right" vertical="center"/>
    </xf>
    <xf numFmtId="0" fontId="0" fillId="0" borderId="0" xfId="0" applyBorder="1" applyAlignment="1">
      <alignment vertical="top" wrapText="1" readingOrder="2"/>
    </xf>
    <xf numFmtId="0" fontId="0" fillId="0" borderId="0" xfId="0" applyBorder="1" applyAlignment="1">
      <alignment horizontal="right" vertical="top" wrapText="1" readingOrder="2"/>
    </xf>
    <xf numFmtId="0" fontId="5" fillId="2" borderId="1" xfId="0" applyFont="1" applyFill="1" applyBorder="1" applyAlignment="1">
      <alignment horizontal="right" vertical="center" wrapText="1"/>
    </xf>
    <xf numFmtId="10" fontId="5" fillId="0" borderId="0" xfId="2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5" fillId="0" borderId="0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right" vertical="center" wrapText="1"/>
    </xf>
    <xf numFmtId="3" fontId="5" fillId="0" borderId="0" xfId="1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166" fontId="5" fillId="2" borderId="1" xfId="0" applyNumberFormat="1" applyFont="1" applyFill="1" applyBorder="1" applyAlignment="1">
      <alignment horizontal="center" vertical="center"/>
    </xf>
    <xf numFmtId="166" fontId="5" fillId="5" borderId="1" xfId="0" applyNumberFormat="1" applyFont="1" applyFill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top" wrapText="1"/>
    </xf>
    <xf numFmtId="166" fontId="5" fillId="0" borderId="1" xfId="0" applyNumberFormat="1" applyFont="1" applyFill="1" applyBorder="1" applyAlignment="1" applyProtection="1">
      <alignment horizontal="center" vertical="center"/>
      <protection locked="0"/>
    </xf>
    <xf numFmtId="165" fontId="5" fillId="0" borderId="1" xfId="3" applyNumberFormat="1" applyFont="1" applyFill="1" applyBorder="1" applyAlignment="1" applyProtection="1">
      <alignment horizontal="center" vertical="center"/>
      <protection locked="0"/>
    </xf>
    <xf numFmtId="167" fontId="5" fillId="0" borderId="1" xfId="0" applyNumberFormat="1" applyFont="1" applyFill="1" applyBorder="1" applyAlignment="1" applyProtection="1">
      <alignment horizontal="center" vertical="center"/>
      <protection locked="0"/>
    </xf>
    <xf numFmtId="167" fontId="5" fillId="2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 applyProtection="1">
      <alignment horizontal="right" vertical="center" wrapText="1"/>
    </xf>
    <xf numFmtId="0" fontId="2" fillId="3" borderId="3" xfId="0" applyFont="1" applyFill="1" applyBorder="1" applyAlignment="1">
      <alignment horizontal="center" vertical="top" wrapText="1" readingOrder="2"/>
    </xf>
    <xf numFmtId="0" fontId="2" fillId="3" borderId="4" xfId="0" applyFont="1" applyFill="1" applyBorder="1" applyAlignment="1">
      <alignment horizontal="center" vertical="top" wrapText="1" readingOrder="2"/>
    </xf>
    <xf numFmtId="0" fontId="6" fillId="3" borderId="5" xfId="0" applyFont="1" applyFill="1" applyBorder="1" applyAlignment="1">
      <alignment horizontal="center" vertical="top" wrapText="1"/>
    </xf>
    <xf numFmtId="0" fontId="6" fillId="3" borderId="6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251460</xdr:colOff>
      <xdr:row>1</xdr:row>
      <xdr:rowOff>15240</xdr:rowOff>
    </xdr:from>
    <xdr:to>
      <xdr:col>8</xdr:col>
      <xdr:colOff>541020</xdr:colOff>
      <xdr:row>5</xdr:row>
      <xdr:rowOff>586740</xdr:rowOff>
    </xdr:to>
    <xdr:pic>
      <xdr:nvPicPr>
        <xdr:cNvPr id="3" name="תמונה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0549540" y="198120"/>
          <a:ext cx="6926580" cy="24841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25"/>
  <sheetViews>
    <sheetView showGridLines="0" rightToLeft="1" workbookViewId="0"/>
  </sheetViews>
  <sheetFormatPr defaultRowHeight="13.8" x14ac:dyDescent="0.25"/>
  <cols>
    <col min="1" max="1" width="3.69921875" customWidth="1"/>
    <col min="2" max="2" width="34.69921875" style="19" customWidth="1"/>
    <col min="3" max="3" width="36.09765625" style="19" customWidth="1"/>
    <col min="4" max="4" width="3.69921875" customWidth="1"/>
    <col min="5" max="5" width="57" customWidth="1"/>
  </cols>
  <sheetData>
    <row r="1" spans="2:5" ht="14.4" thickBot="1" x14ac:dyDescent="0.3">
      <c r="B1" s="7"/>
      <c r="C1" s="7"/>
    </row>
    <row r="2" spans="2:5" ht="75" customHeight="1" thickBot="1" x14ac:dyDescent="0.3">
      <c r="B2" s="47" t="s">
        <v>8</v>
      </c>
      <c r="C2" s="48"/>
      <c r="E2" s="22"/>
    </row>
    <row r="3" spans="2:5" ht="42" customHeight="1" thickBot="1" x14ac:dyDescent="0.3">
      <c r="B3" s="8"/>
      <c r="C3" s="9"/>
      <c r="E3" s="22"/>
    </row>
    <row r="4" spans="2:5" ht="18" customHeight="1" thickBot="1" x14ac:dyDescent="0.3">
      <c r="B4" s="10" t="s">
        <v>0</v>
      </c>
      <c r="C4" s="46" t="s">
        <v>34</v>
      </c>
      <c r="E4" s="22"/>
    </row>
    <row r="5" spans="2:5" ht="15.6" thickBot="1" x14ac:dyDescent="0.3">
      <c r="B5" s="11"/>
      <c r="C5" s="7"/>
      <c r="E5" s="22"/>
    </row>
    <row r="6" spans="2:5" ht="55.8" customHeight="1" thickBot="1" x14ac:dyDescent="0.3">
      <c r="B6" s="10" t="s">
        <v>1</v>
      </c>
      <c r="C6" s="12" t="s">
        <v>31</v>
      </c>
      <c r="E6" s="22"/>
    </row>
    <row r="7" spans="2:5" ht="15.6" thickBot="1" x14ac:dyDescent="0.3">
      <c r="B7" s="11"/>
      <c r="C7" s="7"/>
      <c r="E7" s="21"/>
    </row>
    <row r="8" spans="2:5" ht="18" thickBot="1" x14ac:dyDescent="0.3">
      <c r="B8" s="10" t="s">
        <v>2</v>
      </c>
      <c r="C8" s="13"/>
      <c r="E8" s="21"/>
    </row>
    <row r="9" spans="2:5" ht="15.6" thickBot="1" x14ac:dyDescent="0.3">
      <c r="B9" s="14"/>
      <c r="C9" s="15"/>
      <c r="E9" s="21"/>
    </row>
    <row r="10" spans="2:5" ht="18" thickBot="1" x14ac:dyDescent="0.3">
      <c r="B10" s="10" t="s">
        <v>9</v>
      </c>
      <c r="C10" s="13"/>
      <c r="E10" s="21"/>
    </row>
    <row r="11" spans="2:5" ht="15.6" thickBot="1" x14ac:dyDescent="0.3">
      <c r="B11" s="14"/>
      <c r="C11" s="15"/>
      <c r="E11" s="21"/>
    </row>
    <row r="12" spans="2:5" ht="18" thickBot="1" x14ac:dyDescent="0.3">
      <c r="B12" s="10" t="s">
        <v>3</v>
      </c>
      <c r="C12" s="16"/>
      <c r="E12" s="21"/>
    </row>
    <row r="13" spans="2:5" ht="14.4" thickBot="1" x14ac:dyDescent="0.3">
      <c r="B13" s="17"/>
      <c r="C13" s="17"/>
      <c r="E13" s="21"/>
    </row>
    <row r="14" spans="2:5" ht="87" customHeight="1" thickBot="1" x14ac:dyDescent="0.3">
      <c r="B14" s="14" t="s">
        <v>10</v>
      </c>
      <c r="C14" s="18"/>
      <c r="E14" s="21"/>
    </row>
    <row r="15" spans="2:5" x14ac:dyDescent="0.25">
      <c r="B15" s="7"/>
      <c r="C15" s="17"/>
    </row>
    <row r="16" spans="2:5" x14ac:dyDescent="0.25">
      <c r="B16" s="7"/>
      <c r="C16" s="7"/>
    </row>
    <row r="17" spans="2:3" x14ac:dyDescent="0.25">
      <c r="B17" s="7"/>
      <c r="C17" s="7"/>
    </row>
    <row r="18" spans="2:3" x14ac:dyDescent="0.25">
      <c r="B18" s="7"/>
      <c r="C18" s="7"/>
    </row>
    <row r="19" spans="2:3" x14ac:dyDescent="0.25">
      <c r="B19" s="7"/>
      <c r="C19" s="7"/>
    </row>
    <row r="20" spans="2:3" x14ac:dyDescent="0.25">
      <c r="B20" s="7"/>
      <c r="C20" s="7"/>
    </row>
    <row r="21" spans="2:3" x14ac:dyDescent="0.25">
      <c r="B21" s="7"/>
      <c r="C21" s="7"/>
    </row>
    <row r="22" spans="2:3" x14ac:dyDescent="0.25">
      <c r="B22" s="7"/>
      <c r="C22" s="7"/>
    </row>
    <row r="23" spans="2:3" x14ac:dyDescent="0.25">
      <c r="B23" s="7"/>
      <c r="C23" s="7"/>
    </row>
    <row r="24" spans="2:3" x14ac:dyDescent="0.25">
      <c r="B24" s="7"/>
      <c r="C24" s="7"/>
    </row>
    <row r="25" spans="2:3" x14ac:dyDescent="0.25">
      <c r="B25" s="7"/>
      <c r="C25" s="7"/>
    </row>
  </sheetData>
  <sheetProtection sheet="1" objects="1" scenarios="1"/>
  <mergeCells count="1">
    <mergeCell ref="B2:C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Q22"/>
  <sheetViews>
    <sheetView showGridLines="0" rightToLeft="1" tabSelected="1" zoomScale="90" zoomScaleNormal="90" workbookViewId="0"/>
  </sheetViews>
  <sheetFormatPr defaultRowHeight="13.8" x14ac:dyDescent="0.25"/>
  <cols>
    <col min="1" max="1" width="3.69921875" customWidth="1"/>
    <col min="2" max="2" width="29.796875" customWidth="1"/>
    <col min="3" max="14" width="12.69921875" customWidth="1"/>
    <col min="15" max="15" width="15.69921875" customWidth="1"/>
    <col min="16" max="16" width="4.59765625" customWidth="1"/>
    <col min="17" max="17" width="21.09765625" customWidth="1"/>
    <col min="18" max="18" width="8.8984375" customWidth="1"/>
  </cols>
  <sheetData>
    <row r="1" spans="2:17" s="1" customFormat="1" ht="18" customHeight="1" x14ac:dyDescent="0.25">
      <c r="B1" s="5"/>
      <c r="C1" s="5"/>
      <c r="D1" s="5"/>
      <c r="E1" s="5"/>
      <c r="F1" s="5"/>
      <c r="G1" s="5"/>
      <c r="H1" s="5"/>
      <c r="I1" s="5"/>
      <c r="J1" s="5"/>
      <c r="O1" s="5"/>
      <c r="P1" s="3"/>
      <c r="Q1" s="3"/>
    </row>
    <row r="2" spans="2:17" s="1" customFormat="1" ht="20.399999999999999" customHeight="1" x14ac:dyDescent="0.25">
      <c r="B2" s="51" t="s">
        <v>7</v>
      </c>
      <c r="C2" s="51" t="s">
        <v>14</v>
      </c>
      <c r="D2" s="51" t="s">
        <v>15</v>
      </c>
      <c r="E2" s="51" t="s">
        <v>11</v>
      </c>
      <c r="F2" s="51"/>
      <c r="G2" s="51" t="s">
        <v>12</v>
      </c>
      <c r="H2" s="51"/>
      <c r="I2" s="51" t="s">
        <v>13</v>
      </c>
      <c r="J2" s="51"/>
      <c r="K2" s="51" t="s">
        <v>32</v>
      </c>
      <c r="L2" s="51"/>
      <c r="M2" s="51" t="s">
        <v>33</v>
      </c>
      <c r="N2" s="51"/>
      <c r="O2" s="49" t="s">
        <v>6</v>
      </c>
      <c r="P2" s="3"/>
    </row>
    <row r="3" spans="2:17" s="1" customFormat="1" ht="42.6" customHeight="1" x14ac:dyDescent="0.25">
      <c r="B3" s="51"/>
      <c r="C3" s="51"/>
      <c r="D3" s="51"/>
      <c r="E3" s="4" t="s">
        <v>18</v>
      </c>
      <c r="F3" s="4" t="s">
        <v>19</v>
      </c>
      <c r="G3" s="4" t="s">
        <v>16</v>
      </c>
      <c r="H3" s="4" t="s">
        <v>17</v>
      </c>
      <c r="I3" s="4" t="s">
        <v>16</v>
      </c>
      <c r="J3" s="4" t="s">
        <v>17</v>
      </c>
      <c r="K3" s="39" t="s">
        <v>16</v>
      </c>
      <c r="L3" s="39" t="s">
        <v>17</v>
      </c>
      <c r="M3" s="39" t="s">
        <v>16</v>
      </c>
      <c r="N3" s="39" t="s">
        <v>17</v>
      </c>
      <c r="O3" s="50"/>
      <c r="P3" s="3"/>
      <c r="Q3" s="3"/>
    </row>
    <row r="4" spans="2:17" s="2" customFormat="1" ht="25.05" customHeight="1" x14ac:dyDescent="0.25">
      <c r="B4" s="20" t="s">
        <v>20</v>
      </c>
      <c r="C4" s="40">
        <v>0</v>
      </c>
      <c r="D4" s="40">
        <v>0</v>
      </c>
      <c r="E4" s="29">
        <v>0</v>
      </c>
      <c r="F4" s="29">
        <v>3</v>
      </c>
      <c r="G4" s="29">
        <v>0</v>
      </c>
      <c r="H4" s="29">
        <v>3</v>
      </c>
      <c r="I4" s="29">
        <v>0</v>
      </c>
      <c r="J4" s="29">
        <v>3</v>
      </c>
      <c r="K4" s="29">
        <v>0</v>
      </c>
      <c r="L4" s="29">
        <v>3</v>
      </c>
      <c r="M4" s="29">
        <v>0</v>
      </c>
      <c r="N4" s="29">
        <v>3</v>
      </c>
      <c r="O4" s="36">
        <f>(E4*$C4+G4*$C4+I4*$C4+K4*$C4+M4*$C4)+(F4*$D4+H4*$D4+J4*$D4+L4*$D4+N4*$D4)</f>
        <v>0</v>
      </c>
      <c r="P4" s="3"/>
      <c r="Q4" s="3"/>
    </row>
    <row r="5" spans="2:17" s="2" customFormat="1" ht="25.05" customHeight="1" x14ac:dyDescent="0.25">
      <c r="B5" s="23" t="s">
        <v>21</v>
      </c>
      <c r="C5" s="40">
        <v>0</v>
      </c>
      <c r="D5" s="40">
        <v>0</v>
      </c>
      <c r="E5" s="29">
        <v>0</v>
      </c>
      <c r="F5" s="29">
        <v>1</v>
      </c>
      <c r="G5" s="29">
        <v>0</v>
      </c>
      <c r="H5" s="29">
        <v>1</v>
      </c>
      <c r="I5" s="29">
        <v>0</v>
      </c>
      <c r="J5" s="29">
        <v>1</v>
      </c>
      <c r="K5" s="29">
        <v>0</v>
      </c>
      <c r="L5" s="29">
        <v>1</v>
      </c>
      <c r="M5" s="29">
        <v>0</v>
      </c>
      <c r="N5" s="29">
        <v>1</v>
      </c>
      <c r="O5" s="36">
        <f t="shared" ref="O5:O8" si="0">(E5*$C5+G5*$C5+I5*$C5+K5*$C5+M5*$C5)+(F5*$D5+H5*$D5+J5*$D5+L5*$D5+N5*$D5)</f>
        <v>0</v>
      </c>
      <c r="P5" s="3"/>
      <c r="Q5" s="3"/>
    </row>
    <row r="6" spans="2:17" s="2" customFormat="1" ht="25.05" customHeight="1" x14ac:dyDescent="0.25">
      <c r="B6" s="23" t="s">
        <v>22</v>
      </c>
      <c r="C6" s="40">
        <v>0</v>
      </c>
      <c r="D6" s="40">
        <v>0</v>
      </c>
      <c r="E6" s="29">
        <v>0</v>
      </c>
      <c r="F6" s="29">
        <v>50</v>
      </c>
      <c r="G6" s="29">
        <v>0</v>
      </c>
      <c r="H6" s="29">
        <v>50</v>
      </c>
      <c r="I6" s="29">
        <v>0</v>
      </c>
      <c r="J6" s="29">
        <v>50</v>
      </c>
      <c r="K6" s="29">
        <v>0</v>
      </c>
      <c r="L6" s="29">
        <v>50</v>
      </c>
      <c r="M6" s="29">
        <v>0</v>
      </c>
      <c r="N6" s="29">
        <v>50</v>
      </c>
      <c r="O6" s="36">
        <f t="shared" si="0"/>
        <v>0</v>
      </c>
      <c r="P6" s="3"/>
      <c r="Q6" s="3"/>
    </row>
    <row r="7" spans="2:17" s="2" customFormat="1" ht="25.05" customHeight="1" x14ac:dyDescent="0.25">
      <c r="B7" s="23" t="s">
        <v>23</v>
      </c>
      <c r="C7" s="40">
        <v>0</v>
      </c>
      <c r="D7" s="40">
        <v>0</v>
      </c>
      <c r="E7" s="29">
        <v>0</v>
      </c>
      <c r="F7" s="29">
        <v>1</v>
      </c>
      <c r="G7" s="29">
        <v>0</v>
      </c>
      <c r="H7" s="29">
        <v>1</v>
      </c>
      <c r="I7" s="29">
        <v>0</v>
      </c>
      <c r="J7" s="29">
        <v>1</v>
      </c>
      <c r="K7" s="29">
        <v>0</v>
      </c>
      <c r="L7" s="29">
        <v>1</v>
      </c>
      <c r="M7" s="29">
        <v>0</v>
      </c>
      <c r="N7" s="29">
        <v>1</v>
      </c>
      <c r="O7" s="36">
        <f t="shared" si="0"/>
        <v>0</v>
      </c>
      <c r="P7" s="3"/>
      <c r="Q7" s="3"/>
    </row>
    <row r="8" spans="2:17" s="2" customFormat="1" ht="25.05" customHeight="1" x14ac:dyDescent="0.25">
      <c r="B8" s="23" t="s">
        <v>24</v>
      </c>
      <c r="C8" s="40">
        <v>0</v>
      </c>
      <c r="D8" s="40">
        <v>0</v>
      </c>
      <c r="E8" s="30">
        <v>500</v>
      </c>
      <c r="F8" s="30">
        <v>4250</v>
      </c>
      <c r="G8" s="30">
        <v>500</v>
      </c>
      <c r="H8" s="30">
        <v>4750</v>
      </c>
      <c r="I8" s="30">
        <v>500</v>
      </c>
      <c r="J8" s="30">
        <v>5250</v>
      </c>
      <c r="K8" s="30">
        <v>500</v>
      </c>
      <c r="L8" s="30">
        <v>5750</v>
      </c>
      <c r="M8" s="30">
        <v>500</v>
      </c>
      <c r="N8" s="30">
        <v>6250</v>
      </c>
      <c r="O8" s="36">
        <f t="shared" si="0"/>
        <v>0</v>
      </c>
      <c r="P8" s="3"/>
      <c r="Q8" s="3"/>
    </row>
    <row r="9" spans="2:17" s="31" customFormat="1" ht="30" customHeight="1" x14ac:dyDescent="0.25">
      <c r="B9" s="32"/>
      <c r="C9" s="27"/>
      <c r="D9" s="24"/>
      <c r="E9" s="33"/>
      <c r="F9" s="33"/>
      <c r="G9" s="33"/>
      <c r="H9" s="33"/>
      <c r="I9" s="33"/>
      <c r="J9" s="33"/>
      <c r="O9" s="37">
        <f>SUM(O4:O8)</f>
        <v>0</v>
      </c>
      <c r="P9" s="34"/>
      <c r="Q9" s="34"/>
    </row>
    <row r="10" spans="2:17" ht="16.2" thickBot="1" x14ac:dyDescent="0.3">
      <c r="P10" s="3"/>
    </row>
    <row r="11" spans="2:17" s="1" customFormat="1" ht="49.2" customHeight="1" thickBot="1" x14ac:dyDescent="0.3">
      <c r="B11" s="4" t="s">
        <v>7</v>
      </c>
      <c r="C11" s="4" t="s">
        <v>27</v>
      </c>
      <c r="D11" s="4" t="s">
        <v>11</v>
      </c>
      <c r="E11" s="4" t="s">
        <v>12</v>
      </c>
      <c r="F11" s="4" t="s">
        <v>13</v>
      </c>
      <c r="G11" s="39" t="s">
        <v>32</v>
      </c>
      <c r="H11" s="39" t="s">
        <v>33</v>
      </c>
      <c r="I11" s="28" t="s">
        <v>6</v>
      </c>
      <c r="M11" s="55" t="s">
        <v>30</v>
      </c>
      <c r="N11" s="56"/>
      <c r="O11" s="43">
        <v>3.28</v>
      </c>
    </row>
    <row r="12" spans="2:17" ht="25.05" customHeight="1" x14ac:dyDescent="0.25">
      <c r="B12" s="20" t="s">
        <v>25</v>
      </c>
      <c r="C12" s="41">
        <v>0</v>
      </c>
      <c r="D12" s="29">
        <v>50</v>
      </c>
      <c r="E12" s="29">
        <v>50</v>
      </c>
      <c r="F12" s="29">
        <v>50</v>
      </c>
      <c r="G12" s="29">
        <v>50</v>
      </c>
      <c r="H12" s="29">
        <v>50</v>
      </c>
      <c r="I12" s="35">
        <f>D12*$C12+E12*$C12+F12*$C12+G12*$C12+H12*$C12</f>
        <v>0</v>
      </c>
    </row>
    <row r="13" spans="2:17" s="6" customFormat="1" ht="25.05" customHeight="1" x14ac:dyDescent="0.25">
      <c r="B13" s="23" t="s">
        <v>26</v>
      </c>
      <c r="C13" s="42">
        <v>0</v>
      </c>
      <c r="D13" s="29">
        <v>4</v>
      </c>
      <c r="E13" s="29">
        <v>4</v>
      </c>
      <c r="F13" s="29">
        <v>4</v>
      </c>
      <c r="G13" s="29">
        <v>4</v>
      </c>
      <c r="H13" s="29">
        <v>4</v>
      </c>
      <c r="I13" s="35">
        <f>D13*$C13+E13*$C13+F13*$C13+G13*$C13+H13*$C13</f>
        <v>0</v>
      </c>
    </row>
    <row r="14" spans="2:17" ht="30" customHeight="1" x14ac:dyDescent="0.25">
      <c r="I14" s="38">
        <f>SUM(I12:I13)</f>
        <v>0</v>
      </c>
    </row>
    <row r="16" spans="2:17" s="2" customFormat="1" ht="30" customHeight="1" x14ac:dyDescent="0.25">
      <c r="B16" s="44" t="s">
        <v>28</v>
      </c>
      <c r="C16" s="45">
        <f>O9*$O$11+I14</f>
        <v>0</v>
      </c>
    </row>
    <row r="21" spans="1:9" ht="30" customHeight="1" x14ac:dyDescent="0.25">
      <c r="A21" s="6"/>
      <c r="B21" s="25" t="s">
        <v>29</v>
      </c>
      <c r="C21" s="57" t="s">
        <v>4</v>
      </c>
      <c r="D21" s="57"/>
      <c r="E21" s="58" t="s">
        <v>5</v>
      </c>
      <c r="F21" s="59"/>
      <c r="H21" s="6"/>
      <c r="I21" s="6"/>
    </row>
    <row r="22" spans="1:9" ht="40.049999999999997" customHeight="1" x14ac:dyDescent="0.25">
      <c r="B22" s="26"/>
      <c r="C22" s="52"/>
      <c r="D22" s="52"/>
      <c r="E22" s="53"/>
      <c r="F22" s="54"/>
    </row>
  </sheetData>
  <sheetProtection sheet="1" objects="1" scenarios="1"/>
  <mergeCells count="14">
    <mergeCell ref="B2:B3"/>
    <mergeCell ref="K2:L2"/>
    <mergeCell ref="M2:N2"/>
    <mergeCell ref="M11:N11"/>
    <mergeCell ref="C21:D21"/>
    <mergeCell ref="E21:F21"/>
    <mergeCell ref="C2:C3"/>
    <mergeCell ref="D2:D3"/>
    <mergeCell ref="O2:O3"/>
    <mergeCell ref="E2:F2"/>
    <mergeCell ref="G2:H2"/>
    <mergeCell ref="I2:J2"/>
    <mergeCell ref="C22:D22"/>
    <mergeCell ref="E22:F22"/>
  </mergeCells>
  <dataValidations count="3">
    <dataValidation type="decimal" allowBlank="1" showInputMessage="1" showErrorMessage="1" sqref="D9">
      <formula1>0</formula1>
      <formula2>0.22</formula2>
    </dataValidation>
    <dataValidation type="decimal" allowBlank="1" showInputMessage="1" showErrorMessage="1" errorTitle="שגיאה" error="הסכום המוצע אינו בהתאם לדרישה במכרז" promptTitle="הארה" prompt="הסכום המרבי שהמשרד נכון לשלם בגין יום הדרכה לא יעלה על 1,000 ש&quot;ח" sqref="C13">
      <formula1>0</formula1>
      <formula2>1000</formula2>
    </dataValidation>
    <dataValidation type="decimal" allowBlank="1" showInputMessage="1" showErrorMessage="1" errorTitle="שגיאה" error="הסכום המוצע אינו בהתאם לדרישה במכרז" promptTitle="הארה" prompt="הסכום המרבי שהמשרד נכון לשלם בגין שעת מומחה לא יעלה על 300 ש&quot;ח" sqref="C12">
      <formula1>0</formula1>
      <formula2>300</formula2>
    </dataValidation>
  </dataValidations>
  <pageMargins left="0.25" right="0.25" top="0.75" bottom="0.75" header="0.3" footer="0.3"/>
  <pageSetup paperSize="9" scale="6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34FFD7AE09D72A4A84EE8002A75EC75F" ma:contentTypeVersion="1" ma:contentTypeDescription="צור מסמך חדש." ma:contentTypeScope="" ma:versionID="9411cc398c34dfbca6df58eeed233705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7d9a4f930959049207f15a5cd620021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מתזמן תאריך התחלה" ma:internalName="PublishingStartDate">
      <xsd:simpleType>
        <xsd:restriction base="dms:Unknown"/>
      </xsd:simpleType>
    </xsd:element>
    <xsd:element name="PublishingExpirationDate" ma:index="9" nillable="true" ma:displayName="מתזמן תאריך סיום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FCDCB1-367B-47A0-90C3-F5A99AEEFEF3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EF9B868-80F8-43F6-8008-22B931CE6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00D60B-F998-4271-9D94-776A9AA61B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שער</vt:lpstr>
      <vt:lpstr>עלות כוללת לצורך השוואת הצעות</vt:lpstr>
      <vt:lpstr>'עלות כוללת לצורך השוואת הצעות'!WPrint_Area_W</vt:lpstr>
    </vt:vector>
  </TitlesOfParts>
  <Company>MOJ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תבנית הצעת מחיר מעודכנת מכרז פומבי 56.2019 אספקה התקנה ותחזוקה של תוכנות בינה עסקית QlikSense ו Tableau</dc:title>
  <dc:creator>Noa Ashkenazy</dc:creator>
  <cp:lastModifiedBy>Avi Solomon</cp:lastModifiedBy>
  <cp:lastPrinted>2021-04-12T10:49:45Z</cp:lastPrinted>
  <dcterms:created xsi:type="dcterms:W3CDTF">2019-08-25T11:47:35Z</dcterms:created>
  <dcterms:modified xsi:type="dcterms:W3CDTF">2021-04-13T12:22:01Z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0x01010034FFD7AE09D72A4A84EE8002A75EC75F</vt:lpwstr>
  </property>
</Properties>
</file>